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80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6" i="1"/>
  <c r="D66"/>
  <c r="H66" s="1"/>
  <c r="C66"/>
  <c r="D65"/>
  <c r="I65" s="1"/>
  <c r="C65"/>
  <c r="I64"/>
  <c r="D64"/>
  <c r="H64" s="1"/>
  <c r="C64"/>
  <c r="D63"/>
  <c r="I63" s="1"/>
  <c r="C63"/>
  <c r="I62"/>
  <c r="D62"/>
  <c r="H62" s="1"/>
  <c r="C62"/>
  <c r="D61"/>
  <c r="I61" s="1"/>
  <c r="C61"/>
  <c r="I60"/>
  <c r="D60"/>
  <c r="H60" s="1"/>
  <c r="C60"/>
  <c r="D59"/>
  <c r="I59" s="1"/>
  <c r="C59"/>
  <c r="I58"/>
  <c r="D58"/>
  <c r="H58" s="1"/>
  <c r="C58"/>
  <c r="D57"/>
  <c r="I57" s="1"/>
  <c r="C57"/>
  <c r="I56"/>
  <c r="D56"/>
  <c r="H56" s="1"/>
  <c r="C56"/>
  <c r="D55"/>
  <c r="I55" s="1"/>
  <c r="C55"/>
  <c r="I54"/>
  <c r="D54"/>
  <c r="H54" s="1"/>
  <c r="C54"/>
  <c r="D53"/>
  <c r="I53" s="1"/>
  <c r="C53"/>
  <c r="I52"/>
  <c r="D52"/>
  <c r="H52" s="1"/>
  <c r="C52"/>
  <c r="D51"/>
  <c r="I51" s="1"/>
  <c r="C51"/>
  <c r="I50"/>
  <c r="D50"/>
  <c r="H50" s="1"/>
  <c r="C50"/>
  <c r="D49"/>
  <c r="I49" s="1"/>
  <c r="C49"/>
  <c r="I48"/>
  <c r="D48"/>
  <c r="H48" s="1"/>
  <c r="C48"/>
  <c r="D47"/>
  <c r="I47" s="1"/>
  <c r="C47"/>
  <c r="I46"/>
  <c r="D46"/>
  <c r="H46" s="1"/>
  <c r="C46"/>
  <c r="D45"/>
  <c r="I45" s="1"/>
  <c r="C45"/>
  <c r="I44"/>
  <c r="D44"/>
  <c r="H44" s="1"/>
  <c r="C44"/>
  <c r="D43"/>
  <c r="I43" s="1"/>
  <c r="C43"/>
  <c r="I42"/>
  <c r="D42"/>
  <c r="H42" s="1"/>
  <c r="C42"/>
  <c r="D41"/>
  <c r="I41" s="1"/>
  <c r="C41"/>
  <c r="I40"/>
  <c r="D40"/>
  <c r="H40" s="1"/>
  <c r="C40"/>
  <c r="D39"/>
  <c r="I39" s="1"/>
  <c r="C39"/>
  <c r="I38"/>
  <c r="D38"/>
  <c r="H38" s="1"/>
  <c r="C38"/>
  <c r="D37"/>
  <c r="I37" s="1"/>
  <c r="C37"/>
  <c r="I36"/>
  <c r="D36"/>
  <c r="H36" s="1"/>
  <c r="C36"/>
  <c r="D35"/>
  <c r="I35" s="1"/>
  <c r="C35"/>
  <c r="I34"/>
  <c r="D34"/>
  <c r="H34" s="1"/>
  <c r="C34"/>
  <c r="D33"/>
  <c r="I33" s="1"/>
  <c r="C33"/>
  <c r="I32"/>
  <c r="D32"/>
  <c r="H32" s="1"/>
  <c r="C32"/>
  <c r="D31"/>
  <c r="I31" s="1"/>
  <c r="C31"/>
  <c r="I30"/>
  <c r="D30"/>
  <c r="H30" s="1"/>
  <c r="C30"/>
  <c r="D29"/>
  <c r="I29" s="1"/>
  <c r="C29"/>
  <c r="I28"/>
  <c r="D28"/>
  <c r="H28" s="1"/>
  <c r="C28"/>
  <c r="D27"/>
  <c r="I27" s="1"/>
  <c r="C27"/>
  <c r="I26"/>
  <c r="D26"/>
  <c r="H26" s="1"/>
  <c r="C26"/>
  <c r="D25"/>
  <c r="I25" s="1"/>
  <c r="C25"/>
  <c r="I24"/>
  <c r="D24"/>
  <c r="H24" s="1"/>
  <c r="C24"/>
  <c r="D23"/>
  <c r="I23" s="1"/>
  <c r="C23"/>
  <c r="I22"/>
  <c r="D22"/>
  <c r="H22" s="1"/>
  <c r="C22"/>
  <c r="D21"/>
  <c r="I21" s="1"/>
  <c r="C21"/>
  <c r="I20"/>
  <c r="D20"/>
  <c r="H20" s="1"/>
  <c r="C20"/>
  <c r="D19"/>
  <c r="I19" s="1"/>
  <c r="C19"/>
  <c r="I18"/>
  <c r="D18"/>
  <c r="H18" s="1"/>
  <c r="C18"/>
  <c r="D17"/>
  <c r="I17" s="1"/>
  <c r="C17"/>
  <c r="I16"/>
  <c r="D16"/>
  <c r="H16" s="1"/>
  <c r="C16"/>
  <c r="D15"/>
  <c r="I15" s="1"/>
  <c r="C15"/>
  <c r="I14"/>
  <c r="D14"/>
  <c r="H14" s="1"/>
  <c r="C14"/>
  <c r="D13"/>
  <c r="I13" s="1"/>
  <c r="C13"/>
  <c r="I12"/>
  <c r="D12"/>
  <c r="H12" s="1"/>
  <c r="C12"/>
  <c r="D11"/>
  <c r="I11" s="1"/>
  <c r="C11"/>
  <c r="I10"/>
  <c r="D10"/>
  <c r="H10" s="1"/>
  <c r="C10"/>
  <c r="D9"/>
  <c r="I9" s="1"/>
  <c r="C9"/>
  <c r="I8"/>
  <c r="D8"/>
  <c r="H8" s="1"/>
  <c r="C8"/>
  <c r="D7"/>
  <c r="I7" s="1"/>
  <c r="C7"/>
  <c r="I6"/>
  <c r="D6"/>
  <c r="H6" s="1"/>
  <c r="C6"/>
  <c r="E65" s="1"/>
  <c r="C1"/>
  <c r="E6" l="1"/>
  <c r="H7"/>
  <c r="E8"/>
  <c r="H9"/>
  <c r="E10"/>
  <c r="H11"/>
  <c r="E12"/>
  <c r="H13"/>
  <c r="E14"/>
  <c r="H15"/>
  <c r="E16"/>
  <c r="H17"/>
  <c r="E18"/>
  <c r="H19"/>
  <c r="E20"/>
  <c r="H21"/>
  <c r="E22"/>
  <c r="H23"/>
  <c r="E24"/>
  <c r="H25"/>
  <c r="E26"/>
  <c r="H27"/>
  <c r="E28"/>
  <c r="H29"/>
  <c r="E30"/>
  <c r="H31"/>
  <c r="E32"/>
  <c r="H33"/>
  <c r="E34"/>
  <c r="H35"/>
  <c r="E36"/>
  <c r="H37"/>
  <c r="E38"/>
  <c r="H39"/>
  <c r="E40"/>
  <c r="H41"/>
  <c r="E42"/>
  <c r="H43"/>
  <c r="E44"/>
  <c r="H45"/>
  <c r="E46"/>
  <c r="H47"/>
  <c r="E48"/>
  <c r="H49"/>
  <c r="E50"/>
  <c r="H51"/>
  <c r="E52"/>
  <c r="H53"/>
  <c r="E54"/>
  <c r="H55"/>
  <c r="E56"/>
  <c r="H57"/>
  <c r="E58"/>
  <c r="H59"/>
  <c r="E60"/>
  <c r="H61"/>
  <c r="E62"/>
  <c r="H63"/>
  <c r="E64"/>
  <c r="F65"/>
  <c r="G65" s="1"/>
  <c r="H65"/>
  <c r="E66"/>
  <c r="F66" s="1"/>
  <c r="G66" s="1"/>
  <c r="F6"/>
  <c r="G6" s="1"/>
  <c r="E7"/>
  <c r="F7" s="1"/>
  <c r="G7" s="1"/>
  <c r="F8"/>
  <c r="G8" s="1"/>
  <c r="E9"/>
  <c r="F9" s="1"/>
  <c r="G9" s="1"/>
  <c r="F10"/>
  <c r="G10" s="1"/>
  <c r="E11"/>
  <c r="F11" s="1"/>
  <c r="G11" s="1"/>
  <c r="F12"/>
  <c r="G12" s="1"/>
  <c r="E13"/>
  <c r="F13" s="1"/>
  <c r="G13" s="1"/>
  <c r="F14"/>
  <c r="G14" s="1"/>
  <c r="E15"/>
  <c r="F15" s="1"/>
  <c r="G15" s="1"/>
  <c r="F16"/>
  <c r="G16" s="1"/>
  <c r="E17"/>
  <c r="F17" s="1"/>
  <c r="G17" s="1"/>
  <c r="F18"/>
  <c r="G18" s="1"/>
  <c r="E19"/>
  <c r="F19" s="1"/>
  <c r="G19" s="1"/>
  <c r="F20"/>
  <c r="G20" s="1"/>
  <c r="E21"/>
  <c r="F21" s="1"/>
  <c r="G21" s="1"/>
  <c r="F22"/>
  <c r="G22" s="1"/>
  <c r="E23"/>
  <c r="F23" s="1"/>
  <c r="G23" s="1"/>
  <c r="F24"/>
  <c r="G24" s="1"/>
  <c r="E25"/>
  <c r="F25" s="1"/>
  <c r="G25" s="1"/>
  <c r="F26"/>
  <c r="G26" s="1"/>
  <c r="E27"/>
  <c r="F27" s="1"/>
  <c r="G27" s="1"/>
  <c r="F28"/>
  <c r="G28" s="1"/>
  <c r="E29"/>
  <c r="F29" s="1"/>
  <c r="G29" s="1"/>
  <c r="F30"/>
  <c r="G30" s="1"/>
  <c r="E31"/>
  <c r="F31" s="1"/>
  <c r="G31" s="1"/>
  <c r="F32"/>
  <c r="G32" s="1"/>
  <c r="E33"/>
  <c r="F33" s="1"/>
  <c r="G33" s="1"/>
  <c r="F34"/>
  <c r="G34" s="1"/>
  <c r="E35"/>
  <c r="F35" s="1"/>
  <c r="G35" s="1"/>
  <c r="F36"/>
  <c r="G36" s="1"/>
  <c r="E37"/>
  <c r="F37" s="1"/>
  <c r="G37" s="1"/>
  <c r="F38"/>
  <c r="G38" s="1"/>
  <c r="E39"/>
  <c r="F39" s="1"/>
  <c r="G39" s="1"/>
  <c r="F40"/>
  <c r="G40" s="1"/>
  <c r="E41"/>
  <c r="F41" s="1"/>
  <c r="G41" s="1"/>
  <c r="F42"/>
  <c r="G42" s="1"/>
  <c r="E43"/>
  <c r="F43" s="1"/>
  <c r="G43" s="1"/>
  <c r="F44"/>
  <c r="G44" s="1"/>
  <c r="E45"/>
  <c r="F45" s="1"/>
  <c r="G45" s="1"/>
  <c r="F46"/>
  <c r="G46" s="1"/>
  <c r="E47"/>
  <c r="F47" s="1"/>
  <c r="G47" s="1"/>
  <c r="F48"/>
  <c r="G48" s="1"/>
  <c r="E49"/>
  <c r="F49" s="1"/>
  <c r="G49" s="1"/>
  <c r="F50"/>
  <c r="G50" s="1"/>
  <c r="E51"/>
  <c r="F51" s="1"/>
  <c r="G51" s="1"/>
  <c r="F52"/>
  <c r="G52" s="1"/>
  <c r="E53"/>
  <c r="F53" s="1"/>
  <c r="G53" s="1"/>
  <c r="F54"/>
  <c r="G54" s="1"/>
  <c r="E55"/>
  <c r="F55" s="1"/>
  <c r="G55" s="1"/>
  <c r="F56"/>
  <c r="G56" s="1"/>
  <c r="E57"/>
  <c r="F57" s="1"/>
  <c r="G57" s="1"/>
  <c r="F58"/>
  <c r="G58" s="1"/>
  <c r="E59"/>
  <c r="F59" s="1"/>
  <c r="G59" s="1"/>
  <c r="F60"/>
  <c r="G60" s="1"/>
  <c r="E61"/>
  <c r="F61" s="1"/>
  <c r="G61" s="1"/>
  <c r="F62"/>
  <c r="G62" s="1"/>
  <c r="E63"/>
  <c r="F63" s="1"/>
  <c r="G63" s="1"/>
  <c r="F64"/>
  <c r="G64" s="1"/>
</calcChain>
</file>

<file path=xl/sharedStrings.xml><?xml version="1.0" encoding="utf-8"?>
<sst xmlns="http://schemas.openxmlformats.org/spreadsheetml/2006/main" count="13" uniqueCount="12">
  <si>
    <t>Commission</t>
  </si>
  <si>
    <t>Share of Spend</t>
  </si>
  <si>
    <t>Rev Share Model</t>
  </si>
  <si>
    <t>% of Media Spend</t>
  </si>
  <si>
    <t>Marginal A/S</t>
  </si>
  <si>
    <t>Incremental Media Spend</t>
  </si>
  <si>
    <t>Incremental Sales Volume</t>
  </si>
  <si>
    <t>Aggr Media Spend</t>
  </si>
  <si>
    <t>Aggr Sales Volume</t>
  </si>
  <si>
    <t>Cost to Advertiser</t>
  </si>
  <si>
    <t>Vendor Commission</t>
  </si>
  <si>
    <t>Vendor Revenue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</si>
</sst>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_);_(&quot;$&quot;* \(#,##0\);_(&quot;$&quot;* &quot;-&quot;?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0" fillId="0" borderId="0" xfId="0" applyFill="1"/>
    <xf numFmtId="165" fontId="0" fillId="0" borderId="0" xfId="2" applyNumberFormat="1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44" fontId="0" fillId="0" borderId="0" xfId="1" applyFont="1"/>
    <xf numFmtId="164" fontId="0" fillId="0" borderId="3" xfId="1" applyNumberFormat="1" applyFont="1" applyBorder="1"/>
    <xf numFmtId="164" fontId="0" fillId="0" borderId="4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9" fontId="0" fillId="0" borderId="0" xfId="2" applyFont="1" applyFill="1"/>
    <xf numFmtId="44" fontId="0" fillId="0" borderId="0" xfId="1" applyFont="1" applyFill="1"/>
    <xf numFmtId="164" fontId="0" fillId="0" borderId="0" xfId="1" applyNumberFormat="1" applyFont="1" applyFill="1"/>
    <xf numFmtId="164" fontId="0" fillId="0" borderId="3" xfId="1" applyNumberFormat="1" applyFont="1" applyFill="1" applyBorder="1"/>
    <xf numFmtId="164" fontId="0" fillId="0" borderId="4" xfId="0" applyNumberFormat="1" applyFill="1" applyBorder="1"/>
    <xf numFmtId="166" fontId="0" fillId="0" borderId="3" xfId="0" applyNumberFormat="1" applyFill="1" applyBorder="1"/>
    <xf numFmtId="166" fontId="0" fillId="0" borderId="4" xfId="0" applyNumberFormat="1" applyFill="1" applyBorder="1"/>
    <xf numFmtId="9" fontId="1" fillId="2" borderId="0" xfId="2" applyFont="1" applyFill="1"/>
    <xf numFmtId="44" fontId="1" fillId="2" borderId="0" xfId="1" applyFont="1" applyFill="1"/>
    <xf numFmtId="164" fontId="1" fillId="2" borderId="0" xfId="1" applyNumberFormat="1" applyFont="1" applyFill="1"/>
    <xf numFmtId="164" fontId="3" fillId="2" borderId="3" xfId="1" applyNumberFormat="1" applyFont="1" applyFill="1" applyBorder="1"/>
    <xf numFmtId="164" fontId="0" fillId="2" borderId="4" xfId="0" applyNumberFormat="1" applyFont="1" applyFill="1" applyBorder="1"/>
    <xf numFmtId="166" fontId="0" fillId="2" borderId="3" xfId="0" applyNumberFormat="1" applyFont="1" applyFill="1" applyBorder="1"/>
    <xf numFmtId="166" fontId="0" fillId="2" borderId="4" xfId="0" applyNumberFormat="1" applyFont="1" applyFill="1" applyBorder="1"/>
    <xf numFmtId="0" fontId="0" fillId="0" borderId="0" xfId="0" applyFont="1" applyFill="1"/>
    <xf numFmtId="9" fontId="0" fillId="2" borderId="0" xfId="2" applyFont="1" applyFill="1"/>
    <xf numFmtId="44" fontId="0" fillId="2" borderId="0" xfId="1" applyFont="1" applyFill="1"/>
    <xf numFmtId="164" fontId="0" fillId="2" borderId="0" xfId="1" applyNumberFormat="1" applyFont="1" applyFill="1"/>
    <xf numFmtId="164" fontId="0" fillId="2" borderId="3" xfId="1" applyNumberFormat="1" applyFont="1" applyFill="1" applyBorder="1"/>
    <xf numFmtId="164" fontId="0" fillId="2" borderId="4" xfId="0" applyNumberFormat="1" applyFill="1" applyBorder="1"/>
    <xf numFmtId="166" fontId="3" fillId="2" borderId="3" xfId="0" applyNumberFormat="1" applyFont="1" applyFill="1" applyBorder="1"/>
    <xf numFmtId="166" fontId="0" fillId="2" borderId="4" xfId="0" applyNumberFormat="1" applyFill="1" applyBorder="1"/>
    <xf numFmtId="9" fontId="4" fillId="3" borderId="0" xfId="2" applyFont="1" applyFill="1"/>
    <xf numFmtId="44" fontId="4" fillId="3" borderId="0" xfId="1" applyFont="1" applyFill="1"/>
    <xf numFmtId="164" fontId="4" fillId="3" borderId="0" xfId="1" applyNumberFormat="1" applyFont="1" applyFill="1"/>
    <xf numFmtId="164" fontId="5" fillId="3" borderId="3" xfId="1" applyNumberFormat="1" applyFont="1" applyFill="1" applyBorder="1"/>
    <xf numFmtId="164" fontId="4" fillId="3" borderId="4" xfId="0" applyNumberFormat="1" applyFont="1" applyFill="1" applyBorder="1"/>
    <xf numFmtId="166" fontId="5" fillId="3" borderId="3" xfId="0" applyNumberFormat="1" applyFont="1" applyFill="1" applyBorder="1"/>
    <xf numFmtId="166" fontId="4" fillId="3" borderId="4" xfId="0" applyNumberFormat="1" applyFont="1" applyFill="1" applyBorder="1"/>
    <xf numFmtId="164" fontId="0" fillId="0" borderId="5" xfId="1" applyNumberFormat="1" applyFont="1" applyBorder="1"/>
    <xf numFmtId="164" fontId="0" fillId="0" borderId="6" xfId="0" applyNumberFormat="1" applyBorder="1"/>
    <xf numFmtId="166" fontId="0" fillId="0" borderId="5" xfId="0" applyNumberFormat="1" applyBorder="1"/>
    <xf numFmtId="166" fontId="0" fillId="0" borderId="6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sqref="A1:XFD1048576"/>
    </sheetView>
  </sheetViews>
  <sheetFormatPr defaultRowHeight="15"/>
  <cols>
    <col min="1" max="1" width="12.28515625" bestFit="1" customWidth="1"/>
    <col min="2" max="2" width="24.140625" bestFit="1" customWidth="1"/>
    <col min="3" max="3" width="24.5703125" bestFit="1" customWidth="1"/>
    <col min="4" max="4" width="18.7109375" style="2" bestFit="1" customWidth="1"/>
    <col min="5" max="5" width="19.140625" style="2" bestFit="1" customWidth="1"/>
    <col min="6" max="6" width="18.5703125" style="2" bestFit="1" customWidth="1"/>
    <col min="7" max="7" width="20.5703125" bestFit="1" customWidth="1"/>
    <col min="8" max="8" width="18.5703125" bestFit="1" customWidth="1"/>
    <col min="9" max="9" width="17.5703125" bestFit="1" customWidth="1"/>
    <col min="10" max="16384" width="9.140625" style="3"/>
  </cols>
  <sheetData>
    <row r="1" spans="1:9">
      <c r="B1" t="s">
        <v>0</v>
      </c>
      <c r="C1" s="1">
        <f>25%</f>
        <v>0.25</v>
      </c>
    </row>
    <row r="2" spans="1:9">
      <c r="B2" t="s">
        <v>1</v>
      </c>
      <c r="C2" s="4">
        <v>0.125</v>
      </c>
    </row>
    <row r="3" spans="1:9" ht="21">
      <c r="C3" s="4"/>
      <c r="F3" s="5" t="s">
        <v>2</v>
      </c>
      <c r="G3" s="5"/>
      <c r="H3" s="6" t="s">
        <v>3</v>
      </c>
      <c r="I3" s="6"/>
    </row>
    <row r="4" spans="1:9" ht="15.75" thickBot="1">
      <c r="C4" s="4"/>
    </row>
    <row r="5" spans="1:9">
      <c r="A5" t="s">
        <v>4</v>
      </c>
      <c r="B5" t="s">
        <v>5</v>
      </c>
      <c r="C5" t="s">
        <v>6</v>
      </c>
      <c r="D5" s="2" t="s">
        <v>7</v>
      </c>
      <c r="E5" s="2" t="s">
        <v>8</v>
      </c>
      <c r="F5" s="7" t="s">
        <v>9</v>
      </c>
      <c r="G5" s="8" t="s">
        <v>10</v>
      </c>
      <c r="H5" s="7" t="s">
        <v>9</v>
      </c>
      <c r="I5" s="8" t="s">
        <v>11</v>
      </c>
    </row>
    <row r="6" spans="1:9">
      <c r="A6" s="1">
        <v>0.05</v>
      </c>
      <c r="B6" s="9">
        <v>5000</v>
      </c>
      <c r="C6" s="9">
        <f>B6/A6</f>
        <v>100000</v>
      </c>
      <c r="D6" s="2">
        <f>SUM(B$6:B6)</f>
        <v>5000</v>
      </c>
      <c r="E6" s="2">
        <f>SUM(C$6:C6)</f>
        <v>100000</v>
      </c>
      <c r="F6" s="10">
        <f>C$1*E6</f>
        <v>25000</v>
      </c>
      <c r="G6" s="11">
        <f>F6-D6</f>
        <v>20000</v>
      </c>
      <c r="H6" s="12">
        <f>D6*0.125+D6</f>
        <v>5625</v>
      </c>
      <c r="I6" s="13">
        <f>C$2*D6</f>
        <v>625</v>
      </c>
    </row>
    <row r="7" spans="1:9">
      <c r="A7" s="1">
        <v>0.06</v>
      </c>
      <c r="B7" s="9">
        <v>5000</v>
      </c>
      <c r="C7" s="9">
        <f t="shared" ref="C7:C55" si="0">B7/A7</f>
        <v>83333.333333333343</v>
      </c>
      <c r="D7" s="2">
        <f>SUM(B$6:B7)</f>
        <v>10000</v>
      </c>
      <c r="E7" s="2">
        <f>SUM(C$6:C7)</f>
        <v>183333.33333333334</v>
      </c>
      <c r="F7" s="10">
        <f>C$1*E7</f>
        <v>45833.333333333336</v>
      </c>
      <c r="G7" s="11">
        <f t="shared" ref="G7:G55" si="1">F7-D7</f>
        <v>35833.333333333336</v>
      </c>
      <c r="H7" s="12">
        <f>D7*0.125+D7</f>
        <v>11250</v>
      </c>
      <c r="I7" s="13">
        <f t="shared" ref="I7:I66" si="2">C$2*D7</f>
        <v>1250</v>
      </c>
    </row>
    <row r="8" spans="1:9">
      <c r="A8" s="1">
        <v>7.0000000000000007E-2</v>
      </c>
      <c r="B8" s="9">
        <v>5000</v>
      </c>
      <c r="C8" s="9">
        <f t="shared" si="0"/>
        <v>71428.57142857142</v>
      </c>
      <c r="D8" s="2">
        <f>SUM(B$6:B8)</f>
        <v>15000</v>
      </c>
      <c r="E8" s="2">
        <f>SUM(C$6:C8)</f>
        <v>254761.90476190476</v>
      </c>
      <c r="F8" s="10">
        <f>C$1*E8</f>
        <v>63690.476190476191</v>
      </c>
      <c r="G8" s="11">
        <f t="shared" si="1"/>
        <v>48690.476190476191</v>
      </c>
      <c r="H8" s="12">
        <f>D8*0.125+D8</f>
        <v>16875</v>
      </c>
      <c r="I8" s="13">
        <f t="shared" si="2"/>
        <v>1875</v>
      </c>
    </row>
    <row r="9" spans="1:9">
      <c r="A9" s="1">
        <v>0.08</v>
      </c>
      <c r="B9" s="9">
        <v>5000</v>
      </c>
      <c r="C9" s="9">
        <f t="shared" si="0"/>
        <v>62500</v>
      </c>
      <c r="D9" s="2">
        <f>SUM(B$6:B9)</f>
        <v>20000</v>
      </c>
      <c r="E9" s="2">
        <f>SUM(C$6:C9)</f>
        <v>317261.90476190473</v>
      </c>
      <c r="F9" s="10">
        <f>C$1*E9</f>
        <v>79315.476190476184</v>
      </c>
      <c r="G9" s="11">
        <f t="shared" si="1"/>
        <v>59315.476190476184</v>
      </c>
      <c r="H9" s="12">
        <f>D9*0.125+D9</f>
        <v>22500</v>
      </c>
      <c r="I9" s="13">
        <f t="shared" si="2"/>
        <v>2500</v>
      </c>
    </row>
    <row r="10" spans="1:9">
      <c r="A10" s="1">
        <v>0.09</v>
      </c>
      <c r="B10" s="9">
        <v>5000</v>
      </c>
      <c r="C10" s="9">
        <f t="shared" si="0"/>
        <v>55555.555555555555</v>
      </c>
      <c r="D10" s="2">
        <f>SUM(B$6:B10)</f>
        <v>25000</v>
      </c>
      <c r="E10" s="2">
        <f>SUM(C$6:C10)</f>
        <v>372817.4603174603</v>
      </c>
      <c r="F10" s="10">
        <f>C$1*E10</f>
        <v>93204.365079365074</v>
      </c>
      <c r="G10" s="11">
        <f t="shared" si="1"/>
        <v>68204.365079365074</v>
      </c>
      <c r="H10" s="12">
        <f>D10*0.125+D10</f>
        <v>28125</v>
      </c>
      <c r="I10" s="13">
        <f t="shared" si="2"/>
        <v>3125</v>
      </c>
    </row>
    <row r="11" spans="1:9">
      <c r="A11" s="1">
        <v>0.1</v>
      </c>
      <c r="B11" s="9">
        <v>5000</v>
      </c>
      <c r="C11" s="9">
        <f t="shared" si="0"/>
        <v>50000</v>
      </c>
      <c r="D11" s="2">
        <f>SUM(B$6:B11)</f>
        <v>30000</v>
      </c>
      <c r="E11" s="2">
        <f>SUM(C$6:C11)</f>
        <v>422817.4603174603</v>
      </c>
      <c r="F11" s="10">
        <f>C$1*E11</f>
        <v>105704.36507936507</v>
      </c>
      <c r="G11" s="11">
        <f t="shared" si="1"/>
        <v>75704.365079365074</v>
      </c>
      <c r="H11" s="12">
        <f>D11*0.125+D11</f>
        <v>33750</v>
      </c>
      <c r="I11" s="13">
        <f t="shared" si="2"/>
        <v>3750</v>
      </c>
    </row>
    <row r="12" spans="1:9">
      <c r="A12" s="1">
        <v>0.11</v>
      </c>
      <c r="B12" s="9">
        <v>5000</v>
      </c>
      <c r="C12" s="9">
        <f t="shared" si="0"/>
        <v>45454.545454545456</v>
      </c>
      <c r="D12" s="2">
        <f>SUM(B$6:B12)</f>
        <v>35000</v>
      </c>
      <c r="E12" s="2">
        <f>SUM(C$6:C12)</f>
        <v>468272.00577200577</v>
      </c>
      <c r="F12" s="10">
        <f>C$1*E12</f>
        <v>117068.00144300144</v>
      </c>
      <c r="G12" s="11">
        <f t="shared" si="1"/>
        <v>82068.001443001442</v>
      </c>
      <c r="H12" s="12">
        <f>D12*0.125+D12</f>
        <v>39375</v>
      </c>
      <c r="I12" s="13">
        <f t="shared" si="2"/>
        <v>4375</v>
      </c>
    </row>
    <row r="13" spans="1:9">
      <c r="A13" s="1">
        <v>0.12</v>
      </c>
      <c r="B13" s="9">
        <v>5000</v>
      </c>
      <c r="C13" s="9">
        <f t="shared" si="0"/>
        <v>41666.666666666672</v>
      </c>
      <c r="D13" s="2">
        <f>SUM(B$6:B13)</f>
        <v>40000</v>
      </c>
      <c r="E13" s="2">
        <f>SUM(C$6:C13)</f>
        <v>509938.67243867245</v>
      </c>
      <c r="F13" s="10">
        <f>C$1*E13</f>
        <v>127484.66810966811</v>
      </c>
      <c r="G13" s="11">
        <f t="shared" si="1"/>
        <v>87484.668109668113</v>
      </c>
      <c r="H13" s="12">
        <f>D13*0.125+D13</f>
        <v>45000</v>
      </c>
      <c r="I13" s="13">
        <f t="shared" si="2"/>
        <v>5000</v>
      </c>
    </row>
    <row r="14" spans="1:9">
      <c r="A14" s="1">
        <v>0.13</v>
      </c>
      <c r="B14" s="9">
        <v>5000</v>
      </c>
      <c r="C14" s="9">
        <f t="shared" si="0"/>
        <v>38461.538461538461</v>
      </c>
      <c r="D14" s="2">
        <f>SUM(B$6:B14)</f>
        <v>45000</v>
      </c>
      <c r="E14" s="2">
        <f>SUM(C$6:C14)</f>
        <v>548400.21090021089</v>
      </c>
      <c r="F14" s="10">
        <f>C$1*E14</f>
        <v>137100.05272505272</v>
      </c>
      <c r="G14" s="11">
        <f t="shared" si="1"/>
        <v>92100.052725052723</v>
      </c>
      <c r="H14" s="12">
        <f>D14*0.125+D14</f>
        <v>50625</v>
      </c>
      <c r="I14" s="13">
        <f t="shared" si="2"/>
        <v>5625</v>
      </c>
    </row>
    <row r="15" spans="1:9">
      <c r="A15" s="1">
        <v>0.14000000000000001</v>
      </c>
      <c r="B15" s="9">
        <v>5000</v>
      </c>
      <c r="C15" s="9">
        <f t="shared" si="0"/>
        <v>35714.28571428571</v>
      </c>
      <c r="D15" s="2">
        <f>SUM(B$6:B15)</f>
        <v>50000</v>
      </c>
      <c r="E15" s="2">
        <f>SUM(C$6:C15)</f>
        <v>584114.49661449657</v>
      </c>
      <c r="F15" s="10">
        <f>C$1*E15</f>
        <v>146028.62415362414</v>
      </c>
      <c r="G15" s="11">
        <f t="shared" si="1"/>
        <v>96028.624153624143</v>
      </c>
      <c r="H15" s="12">
        <f>D15*0.125+D15</f>
        <v>56250</v>
      </c>
      <c r="I15" s="13">
        <f t="shared" si="2"/>
        <v>6250</v>
      </c>
    </row>
    <row r="16" spans="1:9">
      <c r="A16" s="1">
        <v>0.15</v>
      </c>
      <c r="B16" s="9">
        <v>5000</v>
      </c>
      <c r="C16" s="9">
        <f t="shared" si="0"/>
        <v>33333.333333333336</v>
      </c>
      <c r="D16" s="2">
        <f>SUM(B$6:B16)</f>
        <v>55000</v>
      </c>
      <c r="E16" s="2">
        <f>SUM(C$6:C16)</f>
        <v>617447.82994782995</v>
      </c>
      <c r="F16" s="10">
        <f>C$1*E16</f>
        <v>154361.95748695749</v>
      </c>
      <c r="G16" s="11">
        <f t="shared" si="1"/>
        <v>99361.957486957486</v>
      </c>
      <c r="H16" s="12">
        <f>D16*0.125+D16</f>
        <v>61875</v>
      </c>
      <c r="I16" s="13">
        <f t="shared" si="2"/>
        <v>6875</v>
      </c>
    </row>
    <row r="17" spans="1:9">
      <c r="A17" s="1">
        <v>0.16</v>
      </c>
      <c r="B17" s="9">
        <v>5000</v>
      </c>
      <c r="C17" s="9">
        <f t="shared" si="0"/>
        <v>31250</v>
      </c>
      <c r="D17" s="2">
        <f>SUM(B$6:B17)</f>
        <v>60000</v>
      </c>
      <c r="E17" s="2">
        <f>SUM(C$6:C17)</f>
        <v>648697.82994782995</v>
      </c>
      <c r="F17" s="10">
        <f>C$1*E17</f>
        <v>162174.45748695749</v>
      </c>
      <c r="G17" s="11">
        <f t="shared" si="1"/>
        <v>102174.45748695749</v>
      </c>
      <c r="H17" s="12">
        <f>D17*0.125+D17</f>
        <v>67500</v>
      </c>
      <c r="I17" s="13">
        <f t="shared" si="2"/>
        <v>7500</v>
      </c>
    </row>
    <row r="18" spans="1:9">
      <c r="A18" s="1">
        <v>0.17</v>
      </c>
      <c r="B18" s="9">
        <v>5000</v>
      </c>
      <c r="C18" s="9">
        <f t="shared" si="0"/>
        <v>29411.76470588235</v>
      </c>
      <c r="D18" s="2">
        <f>SUM(B$6:B18)</f>
        <v>65000</v>
      </c>
      <c r="E18" s="2">
        <f>SUM(C$6:C18)</f>
        <v>678109.59465371235</v>
      </c>
      <c r="F18" s="10">
        <f>C$1*E18</f>
        <v>169527.39866342809</v>
      </c>
      <c r="G18" s="11">
        <f t="shared" si="1"/>
        <v>104527.39866342809</v>
      </c>
      <c r="H18" s="12">
        <f>D18*0.125+D18</f>
        <v>73125</v>
      </c>
      <c r="I18" s="13">
        <f t="shared" si="2"/>
        <v>8125</v>
      </c>
    </row>
    <row r="19" spans="1:9">
      <c r="A19" s="1">
        <v>0.18</v>
      </c>
      <c r="B19" s="9">
        <v>5000</v>
      </c>
      <c r="C19" s="9">
        <f t="shared" si="0"/>
        <v>27777.777777777777</v>
      </c>
      <c r="D19" s="2">
        <f>SUM(B$6:B19)</f>
        <v>70000</v>
      </c>
      <c r="E19" s="2">
        <f>SUM(C$6:C19)</f>
        <v>705887.3724314901</v>
      </c>
      <c r="F19" s="10">
        <f>C$1*E19</f>
        <v>176471.84310787253</v>
      </c>
      <c r="G19" s="11">
        <f t="shared" si="1"/>
        <v>106471.84310787253</v>
      </c>
      <c r="H19" s="12">
        <f>D19*0.125+D19</f>
        <v>78750</v>
      </c>
      <c r="I19" s="13">
        <f t="shared" si="2"/>
        <v>8750</v>
      </c>
    </row>
    <row r="20" spans="1:9">
      <c r="A20" s="1">
        <v>0.19</v>
      </c>
      <c r="B20" s="9">
        <v>5000</v>
      </c>
      <c r="C20" s="9">
        <f t="shared" si="0"/>
        <v>26315.78947368421</v>
      </c>
      <c r="D20" s="2">
        <f>SUM(B$6:B20)</f>
        <v>75000</v>
      </c>
      <c r="E20" s="2">
        <f>SUM(C$6:C20)</f>
        <v>732203.16190517426</v>
      </c>
      <c r="F20" s="10">
        <f>C$1*E20</f>
        <v>183050.79047629357</v>
      </c>
      <c r="G20" s="11">
        <f t="shared" si="1"/>
        <v>108050.79047629357</v>
      </c>
      <c r="H20" s="12">
        <f>D20*0.125+D20</f>
        <v>84375</v>
      </c>
      <c r="I20" s="13">
        <f t="shared" si="2"/>
        <v>9375</v>
      </c>
    </row>
    <row r="21" spans="1:9">
      <c r="A21" s="1">
        <v>0.2</v>
      </c>
      <c r="B21" s="9">
        <v>5000</v>
      </c>
      <c r="C21" s="9">
        <f t="shared" si="0"/>
        <v>25000</v>
      </c>
      <c r="D21" s="2">
        <f>SUM(B$6:B21)</f>
        <v>80000</v>
      </c>
      <c r="E21" s="2">
        <f>SUM(C$6:C21)</f>
        <v>757203.16190517426</v>
      </c>
      <c r="F21" s="10">
        <f>C$1*E21</f>
        <v>189300.79047629357</v>
      </c>
      <c r="G21" s="11">
        <f t="shared" si="1"/>
        <v>109300.79047629357</v>
      </c>
      <c r="H21" s="12">
        <f>D21*0.125+D21</f>
        <v>90000</v>
      </c>
      <c r="I21" s="13">
        <f t="shared" si="2"/>
        <v>10000</v>
      </c>
    </row>
    <row r="22" spans="1:9">
      <c r="A22" s="1">
        <v>0.21</v>
      </c>
      <c r="B22" s="9">
        <v>5000</v>
      </c>
      <c r="C22" s="9">
        <f t="shared" si="0"/>
        <v>23809.523809523809</v>
      </c>
      <c r="D22" s="2">
        <f>SUM(B$6:B22)</f>
        <v>85000</v>
      </c>
      <c r="E22" s="2">
        <f>SUM(C$6:C22)</f>
        <v>781012.68571469805</v>
      </c>
      <c r="F22" s="10">
        <f>C$1*E22</f>
        <v>195253.17142867451</v>
      </c>
      <c r="G22" s="11">
        <f t="shared" si="1"/>
        <v>110253.17142867451</v>
      </c>
      <c r="H22" s="12">
        <f>D22*0.125+D22</f>
        <v>95625</v>
      </c>
      <c r="I22" s="13">
        <f t="shared" si="2"/>
        <v>10625</v>
      </c>
    </row>
    <row r="23" spans="1:9">
      <c r="A23" s="1">
        <v>0.22</v>
      </c>
      <c r="B23" s="9">
        <v>5000</v>
      </c>
      <c r="C23" s="9">
        <f t="shared" si="0"/>
        <v>22727.272727272728</v>
      </c>
      <c r="D23" s="2">
        <f>SUM(B$6:B23)</f>
        <v>90000</v>
      </c>
      <c r="E23" s="2">
        <f>SUM(C$6:C23)</f>
        <v>803739.95844197075</v>
      </c>
      <c r="F23" s="10">
        <f>C$1*E23</f>
        <v>200934.98961049269</v>
      </c>
      <c r="G23" s="11">
        <f t="shared" si="1"/>
        <v>110934.98961049269</v>
      </c>
      <c r="H23" s="12">
        <f>D23*0.125+D23</f>
        <v>101250</v>
      </c>
      <c r="I23" s="13">
        <f t="shared" si="2"/>
        <v>11250</v>
      </c>
    </row>
    <row r="24" spans="1:9">
      <c r="A24" s="1">
        <v>0.23</v>
      </c>
      <c r="B24" s="9">
        <v>5000</v>
      </c>
      <c r="C24" s="9">
        <f t="shared" si="0"/>
        <v>21739.130434782608</v>
      </c>
      <c r="D24" s="2">
        <f>SUM(B$6:B24)</f>
        <v>95000</v>
      </c>
      <c r="E24" s="2">
        <f>SUM(C$6:C24)</f>
        <v>825479.08887675335</v>
      </c>
      <c r="F24" s="10">
        <f>C$1*E24</f>
        <v>206369.77221918834</v>
      </c>
      <c r="G24" s="11">
        <f t="shared" si="1"/>
        <v>111369.77221918834</v>
      </c>
      <c r="H24" s="12">
        <f>D24*0.125+D24</f>
        <v>106875</v>
      </c>
      <c r="I24" s="13">
        <f t="shared" si="2"/>
        <v>11875</v>
      </c>
    </row>
    <row r="25" spans="1:9">
      <c r="A25" s="14">
        <v>0.24</v>
      </c>
      <c r="B25" s="15">
        <v>5000</v>
      </c>
      <c r="C25" s="15">
        <f t="shared" si="0"/>
        <v>20833.333333333336</v>
      </c>
      <c r="D25" s="16">
        <f>SUM(B$6:B25)</f>
        <v>100000</v>
      </c>
      <c r="E25" s="16">
        <f>SUM(C$6:C25)</f>
        <v>846312.42221008672</v>
      </c>
      <c r="F25" s="17">
        <f>C$1*E25</f>
        <v>211578.10555252168</v>
      </c>
      <c r="G25" s="18">
        <f t="shared" si="1"/>
        <v>111578.10555252168</v>
      </c>
      <c r="H25" s="19">
        <f>D25*0.125+D25</f>
        <v>112500</v>
      </c>
      <c r="I25" s="20">
        <f t="shared" si="2"/>
        <v>12500</v>
      </c>
    </row>
    <row r="26" spans="1:9" s="28" customFormat="1" ht="15.75">
      <c r="A26" s="21">
        <v>0.25</v>
      </c>
      <c r="B26" s="22">
        <v>5000</v>
      </c>
      <c r="C26" s="22">
        <f t="shared" si="0"/>
        <v>20000</v>
      </c>
      <c r="D26" s="23">
        <f>SUM(B$6:B26)</f>
        <v>105000</v>
      </c>
      <c r="E26" s="23">
        <f>SUM(C$6:C26)</f>
        <v>866312.42221008672</v>
      </c>
      <c r="F26" s="24">
        <f>C$1*E26</f>
        <v>216578.10555252168</v>
      </c>
      <c r="G26" s="25">
        <f t="shared" si="1"/>
        <v>111578.10555252168</v>
      </c>
      <c r="H26" s="26">
        <f>D26*0.125+D26</f>
        <v>118125</v>
      </c>
      <c r="I26" s="27">
        <f t="shared" si="2"/>
        <v>13125</v>
      </c>
    </row>
    <row r="27" spans="1:9">
      <c r="A27" s="1">
        <v>0.26</v>
      </c>
      <c r="B27" s="9">
        <v>5000</v>
      </c>
      <c r="C27" s="9">
        <f t="shared" si="0"/>
        <v>19230.76923076923</v>
      </c>
      <c r="D27" s="2">
        <f>SUM(B$6:B27)</f>
        <v>110000</v>
      </c>
      <c r="E27" s="2">
        <f>SUM(C$6:C27)</f>
        <v>885543.19144085597</v>
      </c>
      <c r="F27" s="10">
        <f>C$1*E27</f>
        <v>221385.79786021399</v>
      </c>
      <c r="G27" s="11">
        <f t="shared" si="1"/>
        <v>111385.79786021399</v>
      </c>
      <c r="H27" s="12">
        <f>D27*0.125+D27</f>
        <v>123750</v>
      </c>
      <c r="I27" s="13">
        <f t="shared" si="2"/>
        <v>13750</v>
      </c>
    </row>
    <row r="28" spans="1:9">
      <c r="A28" s="1">
        <v>0.27</v>
      </c>
      <c r="B28" s="9">
        <v>5000</v>
      </c>
      <c r="C28" s="9">
        <f t="shared" si="0"/>
        <v>18518.518518518518</v>
      </c>
      <c r="D28" s="2">
        <f>SUM(B$6:B28)</f>
        <v>115000</v>
      </c>
      <c r="E28" s="2">
        <f>SUM(C$6:C28)</f>
        <v>904061.70995937451</v>
      </c>
      <c r="F28" s="10">
        <f>C$1*E28</f>
        <v>226015.42748984363</v>
      </c>
      <c r="G28" s="11">
        <f t="shared" si="1"/>
        <v>111015.42748984363</v>
      </c>
      <c r="H28" s="12">
        <f>D28*0.125+D28</f>
        <v>129375</v>
      </c>
      <c r="I28" s="13">
        <f t="shared" si="2"/>
        <v>14375</v>
      </c>
    </row>
    <row r="29" spans="1:9">
      <c r="A29" s="1">
        <v>0.28000000000000003</v>
      </c>
      <c r="B29" s="9">
        <v>5000</v>
      </c>
      <c r="C29" s="9">
        <f t="shared" si="0"/>
        <v>17857.142857142855</v>
      </c>
      <c r="D29" s="2">
        <f>SUM(B$6:B29)</f>
        <v>120000</v>
      </c>
      <c r="E29" s="2">
        <f>SUM(C$6:C29)</f>
        <v>921918.85281651735</v>
      </c>
      <c r="F29" s="10">
        <f>C$1*E29</f>
        <v>230479.71320412934</v>
      </c>
      <c r="G29" s="11">
        <f t="shared" si="1"/>
        <v>110479.71320412934</v>
      </c>
      <c r="H29" s="12">
        <f>D29*0.125+D29</f>
        <v>135000</v>
      </c>
      <c r="I29" s="13">
        <f t="shared" si="2"/>
        <v>15000</v>
      </c>
    </row>
    <row r="30" spans="1:9">
      <c r="A30" s="1">
        <v>0.28999999999999998</v>
      </c>
      <c r="B30" s="9">
        <v>5000</v>
      </c>
      <c r="C30" s="9">
        <f t="shared" si="0"/>
        <v>17241.37931034483</v>
      </c>
      <c r="D30" s="2">
        <f>SUM(B$6:B30)</f>
        <v>125000</v>
      </c>
      <c r="E30" s="2">
        <f>SUM(C$6:C30)</f>
        <v>939160.23212686216</v>
      </c>
      <c r="F30" s="10">
        <f>C$1*E30</f>
        <v>234790.05803171554</v>
      </c>
      <c r="G30" s="11">
        <f t="shared" si="1"/>
        <v>109790.05803171554</v>
      </c>
      <c r="H30" s="12">
        <f>D30*0.125+D30</f>
        <v>140625</v>
      </c>
      <c r="I30" s="13">
        <f t="shared" si="2"/>
        <v>15625</v>
      </c>
    </row>
    <row r="31" spans="1:9">
      <c r="A31" s="1">
        <v>0.3</v>
      </c>
      <c r="B31" s="9">
        <v>5000</v>
      </c>
      <c r="C31" s="9">
        <f t="shared" si="0"/>
        <v>16666.666666666668</v>
      </c>
      <c r="D31" s="2">
        <f>SUM(B$6:B31)</f>
        <v>130000</v>
      </c>
      <c r="E31" s="2">
        <f>SUM(C$6:C31)</f>
        <v>955826.89879352879</v>
      </c>
      <c r="F31" s="10">
        <f>C$1*E31</f>
        <v>238956.7246983822</v>
      </c>
      <c r="G31" s="11">
        <f t="shared" si="1"/>
        <v>108956.7246983822</v>
      </c>
      <c r="H31" s="12">
        <f>D31*0.125+D31</f>
        <v>146250</v>
      </c>
      <c r="I31" s="13">
        <f t="shared" si="2"/>
        <v>16250</v>
      </c>
    </row>
    <row r="32" spans="1:9">
      <c r="A32" s="1">
        <v>0.31</v>
      </c>
      <c r="B32" s="9">
        <v>5000</v>
      </c>
      <c r="C32" s="9">
        <f t="shared" si="0"/>
        <v>16129.032258064517</v>
      </c>
      <c r="D32" s="2">
        <f>SUM(B$6:B32)</f>
        <v>135000</v>
      </c>
      <c r="E32" s="2">
        <f>SUM(C$6:C32)</f>
        <v>971955.93105159327</v>
      </c>
      <c r="F32" s="10">
        <f>C$1*E32</f>
        <v>242988.98276289832</v>
      </c>
      <c r="G32" s="11">
        <f t="shared" si="1"/>
        <v>107988.98276289832</v>
      </c>
      <c r="H32" s="12">
        <f>D32*0.125+D32</f>
        <v>151875</v>
      </c>
      <c r="I32" s="13">
        <f t="shared" si="2"/>
        <v>16875</v>
      </c>
    </row>
    <row r="33" spans="1:9">
      <c r="A33" s="1">
        <v>0.32</v>
      </c>
      <c r="B33" s="9">
        <v>5000</v>
      </c>
      <c r="C33" s="9">
        <f t="shared" si="0"/>
        <v>15625</v>
      </c>
      <c r="D33" s="2">
        <f>SUM(B$6:B33)</f>
        <v>140000</v>
      </c>
      <c r="E33" s="2">
        <f>SUM(C$6:C33)</f>
        <v>987580.93105159327</v>
      </c>
      <c r="F33" s="10">
        <f>C$1*E33</f>
        <v>246895.23276289832</v>
      </c>
      <c r="G33" s="11">
        <f t="shared" si="1"/>
        <v>106895.23276289832</v>
      </c>
      <c r="H33" s="12">
        <f>D33*0.125+D33</f>
        <v>157500</v>
      </c>
      <c r="I33" s="13">
        <f t="shared" si="2"/>
        <v>17500</v>
      </c>
    </row>
    <row r="34" spans="1:9">
      <c r="A34" s="1">
        <v>0.33</v>
      </c>
      <c r="B34" s="9">
        <v>5000</v>
      </c>
      <c r="C34" s="9">
        <f t="shared" si="0"/>
        <v>15151.51515151515</v>
      </c>
      <c r="D34" s="2">
        <f>SUM(B$6:B34)</f>
        <v>145000</v>
      </c>
      <c r="E34" s="2">
        <f>SUM(C$6:C34)</f>
        <v>1002732.4462031084</v>
      </c>
      <c r="F34" s="10">
        <f>C$1*E34</f>
        <v>250683.1115507771</v>
      </c>
      <c r="G34" s="11">
        <f t="shared" si="1"/>
        <v>105683.1115507771</v>
      </c>
      <c r="H34" s="12">
        <f>D34*0.125+D34</f>
        <v>163125</v>
      </c>
      <c r="I34" s="13">
        <f t="shared" si="2"/>
        <v>18125</v>
      </c>
    </row>
    <row r="35" spans="1:9">
      <c r="A35" s="1">
        <v>0.34</v>
      </c>
      <c r="B35" s="9">
        <v>5000</v>
      </c>
      <c r="C35" s="9">
        <f t="shared" si="0"/>
        <v>14705.882352941175</v>
      </c>
      <c r="D35" s="2">
        <f>SUM(B$6:B35)</f>
        <v>150000</v>
      </c>
      <c r="E35" s="2">
        <f>SUM(C$6:C35)</f>
        <v>1017438.3285560496</v>
      </c>
      <c r="F35" s="10">
        <f>C$1*E35</f>
        <v>254359.5821390124</v>
      </c>
      <c r="G35" s="11">
        <f t="shared" si="1"/>
        <v>104359.5821390124</v>
      </c>
      <c r="H35" s="12">
        <f>D35*0.125+D35</f>
        <v>168750</v>
      </c>
      <c r="I35" s="13">
        <f t="shared" si="2"/>
        <v>18750</v>
      </c>
    </row>
    <row r="36" spans="1:9">
      <c r="A36" s="1">
        <v>0.35</v>
      </c>
      <c r="B36" s="9">
        <v>5000</v>
      </c>
      <c r="C36" s="9">
        <f t="shared" si="0"/>
        <v>14285.714285714286</v>
      </c>
      <c r="D36" s="2">
        <f>SUM(B$6:B36)</f>
        <v>155000</v>
      </c>
      <c r="E36" s="2">
        <f>SUM(C$6:C36)</f>
        <v>1031724.0428417639</v>
      </c>
      <c r="F36" s="10">
        <f>C$1*E36</f>
        <v>257931.01071044098</v>
      </c>
      <c r="G36" s="11">
        <f t="shared" si="1"/>
        <v>102931.01071044098</v>
      </c>
      <c r="H36" s="12">
        <f>D36*0.125+D36</f>
        <v>174375</v>
      </c>
      <c r="I36" s="13">
        <f t="shared" si="2"/>
        <v>19375</v>
      </c>
    </row>
    <row r="37" spans="1:9">
      <c r="A37" s="1">
        <v>0.36</v>
      </c>
      <c r="B37" s="9">
        <v>5000</v>
      </c>
      <c r="C37" s="9">
        <f t="shared" si="0"/>
        <v>13888.888888888889</v>
      </c>
      <c r="D37" s="2">
        <f>SUM(B$6:B37)</f>
        <v>160000</v>
      </c>
      <c r="E37" s="2">
        <f>SUM(C$6:C37)</f>
        <v>1045612.9317306528</v>
      </c>
      <c r="F37" s="10">
        <f>C$1*E37</f>
        <v>261403.2329326632</v>
      </c>
      <c r="G37" s="11">
        <f t="shared" si="1"/>
        <v>101403.2329326632</v>
      </c>
      <c r="H37" s="12">
        <f>D37*0.125+D37</f>
        <v>180000</v>
      </c>
      <c r="I37" s="13">
        <f t="shared" si="2"/>
        <v>20000</v>
      </c>
    </row>
    <row r="38" spans="1:9">
      <c r="A38" s="1">
        <v>0.37</v>
      </c>
      <c r="B38" s="9">
        <v>5000</v>
      </c>
      <c r="C38" s="9">
        <f t="shared" si="0"/>
        <v>13513.513513513513</v>
      </c>
      <c r="D38" s="2">
        <f>SUM(B$6:B38)</f>
        <v>165000</v>
      </c>
      <c r="E38" s="2">
        <f>SUM(C$6:C38)</f>
        <v>1059126.4452441663</v>
      </c>
      <c r="F38" s="10">
        <f>C$1*E38</f>
        <v>264781.61131104158</v>
      </c>
      <c r="G38" s="11">
        <f t="shared" si="1"/>
        <v>99781.611311041575</v>
      </c>
      <c r="H38" s="12">
        <f>D38*0.125+D38</f>
        <v>185625</v>
      </c>
      <c r="I38" s="13">
        <f t="shared" si="2"/>
        <v>20625</v>
      </c>
    </row>
    <row r="39" spans="1:9">
      <c r="A39" s="1">
        <v>0.38</v>
      </c>
      <c r="B39" s="9">
        <v>5000</v>
      </c>
      <c r="C39" s="9">
        <f t="shared" si="0"/>
        <v>13157.894736842105</v>
      </c>
      <c r="D39" s="2">
        <f>SUM(B$6:B39)</f>
        <v>170000</v>
      </c>
      <c r="E39" s="2">
        <f>SUM(C$6:C39)</f>
        <v>1072284.3399810083</v>
      </c>
      <c r="F39" s="10">
        <f>C$1*E39</f>
        <v>268071.08499525208</v>
      </c>
      <c r="G39" s="11">
        <f t="shared" si="1"/>
        <v>98071.08499525208</v>
      </c>
      <c r="H39" s="12">
        <f>D39*0.125+D39</f>
        <v>191250</v>
      </c>
      <c r="I39" s="13">
        <f t="shared" si="2"/>
        <v>21250</v>
      </c>
    </row>
    <row r="40" spans="1:9">
      <c r="A40" s="1">
        <v>0.39</v>
      </c>
      <c r="B40" s="9">
        <v>5000</v>
      </c>
      <c r="C40" s="9">
        <f t="shared" si="0"/>
        <v>12820.51282051282</v>
      </c>
      <c r="D40" s="2">
        <f>SUM(B$6:B40)</f>
        <v>175000</v>
      </c>
      <c r="E40" s="2">
        <f>SUM(C$6:C40)</f>
        <v>1085104.8528015211</v>
      </c>
      <c r="F40" s="10">
        <f>C$1*E40</f>
        <v>271276.21320038027</v>
      </c>
      <c r="G40" s="11">
        <f t="shared" si="1"/>
        <v>96276.213200380269</v>
      </c>
      <c r="H40" s="12">
        <f>D40*0.125+D40</f>
        <v>196875</v>
      </c>
      <c r="I40" s="13">
        <f t="shared" si="2"/>
        <v>21875</v>
      </c>
    </row>
    <row r="41" spans="1:9">
      <c r="A41" s="1">
        <v>0.4</v>
      </c>
      <c r="B41" s="9">
        <v>5000</v>
      </c>
      <c r="C41" s="9">
        <f t="shared" si="0"/>
        <v>12500</v>
      </c>
      <c r="D41" s="2">
        <f>SUM(B$6:B41)</f>
        <v>180000</v>
      </c>
      <c r="E41" s="2">
        <f>SUM(C$6:C41)</f>
        <v>1097604.8528015211</v>
      </c>
      <c r="F41" s="10">
        <f>C$1*E41</f>
        <v>274401.21320038027</v>
      </c>
      <c r="G41" s="11">
        <f t="shared" si="1"/>
        <v>94401.213200380269</v>
      </c>
      <c r="H41" s="12">
        <f>D41*0.125+D41</f>
        <v>202500</v>
      </c>
      <c r="I41" s="13">
        <f t="shared" si="2"/>
        <v>22500</v>
      </c>
    </row>
    <row r="42" spans="1:9">
      <c r="A42" s="1">
        <v>0.41</v>
      </c>
      <c r="B42" s="9">
        <v>5000</v>
      </c>
      <c r="C42" s="9">
        <f t="shared" si="0"/>
        <v>12195.121951219513</v>
      </c>
      <c r="D42" s="2">
        <f>SUM(B$6:B42)</f>
        <v>185000</v>
      </c>
      <c r="E42" s="2">
        <f>SUM(C$6:C42)</f>
        <v>1109799.9747527407</v>
      </c>
      <c r="F42" s="10">
        <f>C$1*E42</f>
        <v>277449.99368818518</v>
      </c>
      <c r="G42" s="11">
        <f t="shared" si="1"/>
        <v>92449.993688185175</v>
      </c>
      <c r="H42" s="12">
        <f>D42*0.125+D42</f>
        <v>208125</v>
      </c>
      <c r="I42" s="13">
        <f t="shared" si="2"/>
        <v>23125</v>
      </c>
    </row>
    <row r="43" spans="1:9" ht="15.75">
      <c r="A43" s="29">
        <v>0.42</v>
      </c>
      <c r="B43" s="30">
        <v>5000</v>
      </c>
      <c r="C43" s="30">
        <f t="shared" si="0"/>
        <v>11904.761904761905</v>
      </c>
      <c r="D43" s="31">
        <f>SUM(B$6:B43)</f>
        <v>190000</v>
      </c>
      <c r="E43" s="31">
        <f>SUM(C$6:C43)</f>
        <v>1121704.7366575026</v>
      </c>
      <c r="F43" s="32">
        <f>C$1*E43</f>
        <v>280426.18416437565</v>
      </c>
      <c r="G43" s="33">
        <f t="shared" si="1"/>
        <v>90426.184164375649</v>
      </c>
      <c r="H43" s="34">
        <f>D43*0.125+D43</f>
        <v>213750</v>
      </c>
      <c r="I43" s="35">
        <f t="shared" si="2"/>
        <v>23750</v>
      </c>
    </row>
    <row r="44" spans="1:9">
      <c r="A44" s="1">
        <v>0.43</v>
      </c>
      <c r="B44" s="9">
        <v>5000</v>
      </c>
      <c r="C44" s="9">
        <f t="shared" si="0"/>
        <v>11627.906976744187</v>
      </c>
      <c r="D44" s="2">
        <f>SUM(B$6:B44)</f>
        <v>195000</v>
      </c>
      <c r="E44" s="2">
        <f>SUM(C$6:C44)</f>
        <v>1133332.6436342469</v>
      </c>
      <c r="F44" s="10">
        <f>C$1*E44</f>
        <v>283333.16090856172</v>
      </c>
      <c r="G44" s="11">
        <f t="shared" si="1"/>
        <v>88333.160908561724</v>
      </c>
      <c r="H44" s="12">
        <f>D44*0.125+D44</f>
        <v>219375</v>
      </c>
      <c r="I44" s="13">
        <f t="shared" si="2"/>
        <v>24375</v>
      </c>
    </row>
    <row r="45" spans="1:9">
      <c r="A45" s="1">
        <v>0.44</v>
      </c>
      <c r="B45" s="9">
        <v>5000</v>
      </c>
      <c r="C45" s="9">
        <f t="shared" si="0"/>
        <v>11363.636363636364</v>
      </c>
      <c r="D45" s="2">
        <f>SUM(B$6:B45)</f>
        <v>200000</v>
      </c>
      <c r="E45" s="2">
        <f>SUM(C$6:C45)</f>
        <v>1144696.2799978834</v>
      </c>
      <c r="F45" s="10">
        <f>C$1*E45</f>
        <v>286174.06999947084</v>
      </c>
      <c r="G45" s="11">
        <f t="shared" si="1"/>
        <v>86174.069999470841</v>
      </c>
      <c r="H45" s="12">
        <f>D45*0.125+D45</f>
        <v>225000</v>
      </c>
      <c r="I45" s="13">
        <f t="shared" si="2"/>
        <v>25000</v>
      </c>
    </row>
    <row r="46" spans="1:9">
      <c r="A46" s="1">
        <v>0.45</v>
      </c>
      <c r="B46" s="9">
        <v>5000</v>
      </c>
      <c r="C46" s="9">
        <f t="shared" si="0"/>
        <v>11111.111111111111</v>
      </c>
      <c r="D46" s="2">
        <f>SUM(B$6:B46)</f>
        <v>205000</v>
      </c>
      <c r="E46" s="2">
        <f>SUM(C$6:C46)</f>
        <v>1155807.3911089944</v>
      </c>
      <c r="F46" s="10">
        <f>C$1*E46</f>
        <v>288951.84777724859</v>
      </c>
      <c r="G46" s="11">
        <f t="shared" si="1"/>
        <v>83951.847777248593</v>
      </c>
      <c r="H46" s="12">
        <f>D46*0.125+D46</f>
        <v>230625</v>
      </c>
      <c r="I46" s="13">
        <f t="shared" si="2"/>
        <v>25625</v>
      </c>
    </row>
    <row r="47" spans="1:9">
      <c r="A47" s="14">
        <v>0.46</v>
      </c>
      <c r="B47" s="15">
        <v>5000</v>
      </c>
      <c r="C47" s="15">
        <f t="shared" si="0"/>
        <v>10869.565217391304</v>
      </c>
      <c r="D47" s="16">
        <f>SUM(B$6:B47)</f>
        <v>210000</v>
      </c>
      <c r="E47" s="16">
        <f>SUM(C$6:C47)</f>
        <v>1166676.9563263857</v>
      </c>
      <c r="F47" s="17">
        <f>C$1*E47</f>
        <v>291669.23908159643</v>
      </c>
      <c r="G47" s="18">
        <f t="shared" si="1"/>
        <v>81669.239081596432</v>
      </c>
      <c r="H47" s="12">
        <f>D47*0.125+D47</f>
        <v>236250</v>
      </c>
      <c r="I47" s="13">
        <f t="shared" si="2"/>
        <v>26250</v>
      </c>
    </row>
    <row r="48" spans="1:9">
      <c r="A48" s="1">
        <v>0.47</v>
      </c>
      <c r="B48" s="9">
        <v>5000</v>
      </c>
      <c r="C48" s="9">
        <f t="shared" si="0"/>
        <v>10638.297872340427</v>
      </c>
      <c r="D48" s="2">
        <f>SUM(B$6:B48)</f>
        <v>215000</v>
      </c>
      <c r="E48" s="2">
        <f>SUM(C$6:C48)</f>
        <v>1177315.2541987263</v>
      </c>
      <c r="F48" s="10">
        <f>C$1*E48</f>
        <v>294328.81354968157</v>
      </c>
      <c r="G48" s="11">
        <f t="shared" si="1"/>
        <v>79328.813549681567</v>
      </c>
      <c r="H48" s="12">
        <f>D48*0.125+D48</f>
        <v>241875</v>
      </c>
      <c r="I48" s="13">
        <f t="shared" si="2"/>
        <v>26875</v>
      </c>
    </row>
    <row r="49" spans="1:9">
      <c r="A49" s="1">
        <v>0.48</v>
      </c>
      <c r="B49" s="9">
        <v>5000</v>
      </c>
      <c r="C49" s="9">
        <f t="shared" si="0"/>
        <v>10416.666666666668</v>
      </c>
      <c r="D49" s="2">
        <f>SUM(B$6:B49)</f>
        <v>220000</v>
      </c>
      <c r="E49" s="2">
        <f>SUM(C$6:C49)</f>
        <v>1187731.920865393</v>
      </c>
      <c r="F49" s="10">
        <f>C$1*E49</f>
        <v>296932.98021634825</v>
      </c>
      <c r="G49" s="11">
        <f t="shared" si="1"/>
        <v>76932.980216348253</v>
      </c>
      <c r="H49" s="12">
        <f>D49*0.125+D49</f>
        <v>247500</v>
      </c>
      <c r="I49" s="13">
        <f t="shared" si="2"/>
        <v>27500</v>
      </c>
    </row>
    <row r="50" spans="1:9">
      <c r="A50" s="1">
        <v>0.49</v>
      </c>
      <c r="B50" s="9">
        <v>5000</v>
      </c>
      <c r="C50" s="9">
        <f t="shared" si="0"/>
        <v>10204.081632653062</v>
      </c>
      <c r="D50" s="2">
        <f>SUM(B$6:B50)</f>
        <v>225000</v>
      </c>
      <c r="E50" s="2">
        <f>SUM(C$6:C50)</f>
        <v>1197936.002498046</v>
      </c>
      <c r="F50" s="10">
        <f>C$1*E50</f>
        <v>299484.00062451151</v>
      </c>
      <c r="G50" s="11">
        <f t="shared" si="1"/>
        <v>74484.000624511507</v>
      </c>
      <c r="H50" s="12">
        <f>D50*0.125+D50</f>
        <v>253125</v>
      </c>
      <c r="I50" s="13">
        <f t="shared" si="2"/>
        <v>28125</v>
      </c>
    </row>
    <row r="51" spans="1:9">
      <c r="A51" s="1">
        <v>0.5</v>
      </c>
      <c r="B51" s="9">
        <v>5000</v>
      </c>
      <c r="C51" s="9">
        <f t="shared" si="0"/>
        <v>10000</v>
      </c>
      <c r="D51" s="2">
        <f>SUM(B$6:B51)</f>
        <v>230000</v>
      </c>
      <c r="E51" s="2">
        <f>SUM(C$6:C51)</f>
        <v>1207936.002498046</v>
      </c>
      <c r="F51" s="10">
        <f>C$1*E51</f>
        <v>301984.00062451151</v>
      </c>
      <c r="G51" s="11">
        <f t="shared" si="1"/>
        <v>71984.000624511507</v>
      </c>
      <c r="H51" s="12">
        <f>D51*0.125+D51</f>
        <v>258750</v>
      </c>
      <c r="I51" s="13">
        <f t="shared" si="2"/>
        <v>28750</v>
      </c>
    </row>
    <row r="52" spans="1:9">
      <c r="A52" s="1">
        <v>0.51</v>
      </c>
      <c r="B52" s="9">
        <v>5000</v>
      </c>
      <c r="C52" s="9">
        <f t="shared" si="0"/>
        <v>9803.9215686274511</v>
      </c>
      <c r="D52" s="2">
        <f>SUM(B$6:B52)</f>
        <v>235000</v>
      </c>
      <c r="E52" s="2">
        <f>SUM(C$6:C52)</f>
        <v>1217739.9240666735</v>
      </c>
      <c r="F52" s="10">
        <f>C$1*E52</f>
        <v>304434.98101666837</v>
      </c>
      <c r="G52" s="11">
        <f t="shared" si="1"/>
        <v>69434.981016668375</v>
      </c>
      <c r="H52" s="12">
        <f>D52*0.125+D52</f>
        <v>264375</v>
      </c>
      <c r="I52" s="13">
        <f t="shared" si="2"/>
        <v>29375</v>
      </c>
    </row>
    <row r="53" spans="1:9">
      <c r="A53" s="1">
        <v>0.52</v>
      </c>
      <c r="B53" s="9">
        <v>5000</v>
      </c>
      <c r="C53" s="9">
        <f t="shared" si="0"/>
        <v>9615.3846153846152</v>
      </c>
      <c r="D53" s="2">
        <f>SUM(B$6:B53)</f>
        <v>240000</v>
      </c>
      <c r="E53" s="2">
        <f>SUM(C$6:C53)</f>
        <v>1227355.308682058</v>
      </c>
      <c r="F53" s="10">
        <f>C$1*E53</f>
        <v>306838.8271705145</v>
      </c>
      <c r="G53" s="11">
        <f t="shared" si="1"/>
        <v>66838.827170514502</v>
      </c>
      <c r="H53" s="12">
        <f>D53*0.125+D53</f>
        <v>270000</v>
      </c>
      <c r="I53" s="13">
        <f t="shared" si="2"/>
        <v>30000</v>
      </c>
    </row>
    <row r="54" spans="1:9">
      <c r="A54" s="1">
        <v>0.53</v>
      </c>
      <c r="B54" s="9">
        <v>5000</v>
      </c>
      <c r="C54" s="9">
        <f t="shared" si="0"/>
        <v>9433.9622641509432</v>
      </c>
      <c r="D54" s="2">
        <f>SUM(B$6:B54)</f>
        <v>245000</v>
      </c>
      <c r="E54" s="2">
        <f>SUM(C$6:C54)</f>
        <v>1236789.2709462089</v>
      </c>
      <c r="F54" s="10">
        <f>C$1*E54</f>
        <v>309197.31773655221</v>
      </c>
      <c r="G54" s="11">
        <f t="shared" si="1"/>
        <v>64197.317736552213</v>
      </c>
      <c r="H54" s="12">
        <f>D54*0.125+D54</f>
        <v>275625</v>
      </c>
      <c r="I54" s="13">
        <f t="shared" si="2"/>
        <v>30625</v>
      </c>
    </row>
    <row r="55" spans="1:9">
      <c r="A55" s="1">
        <v>0.54</v>
      </c>
      <c r="B55" s="9">
        <v>5000</v>
      </c>
      <c r="C55" s="9">
        <f t="shared" si="0"/>
        <v>9259.2592592592591</v>
      </c>
      <c r="D55" s="2">
        <f>SUM(B$6:B55)</f>
        <v>250000</v>
      </c>
      <c r="E55" s="2">
        <f>SUM(C$6:C55)</f>
        <v>1246048.5302054682</v>
      </c>
      <c r="F55" s="10">
        <f>C$1*E55</f>
        <v>311512.13255136705</v>
      </c>
      <c r="G55" s="11">
        <f t="shared" si="1"/>
        <v>61512.132551367045</v>
      </c>
      <c r="H55" s="12">
        <f>D55*0.125+D55</f>
        <v>281250</v>
      </c>
      <c r="I55" s="13">
        <f t="shared" si="2"/>
        <v>31250</v>
      </c>
    </row>
    <row r="56" spans="1:9">
      <c r="A56" s="1">
        <v>0.55000000000000004</v>
      </c>
      <c r="B56" s="9">
        <v>5000</v>
      </c>
      <c r="C56" s="9">
        <f>B56/A56</f>
        <v>9090.9090909090901</v>
      </c>
      <c r="D56" s="2">
        <f>SUM(B$6:B56)</f>
        <v>255000</v>
      </c>
      <c r="E56" s="2">
        <f>SUM(C$6:C56)</f>
        <v>1255139.4392963774</v>
      </c>
      <c r="F56" s="10">
        <f>C$1*E56</f>
        <v>313784.85982409434</v>
      </c>
      <c r="G56" s="11">
        <f>F56-D56</f>
        <v>58784.859824094339</v>
      </c>
      <c r="H56" s="12">
        <f>D56*0.125+D56</f>
        <v>286875</v>
      </c>
      <c r="I56" s="13">
        <f t="shared" si="2"/>
        <v>31875</v>
      </c>
    </row>
    <row r="57" spans="1:9">
      <c r="A57" s="1">
        <v>0.56000000000000005</v>
      </c>
      <c r="B57" s="9">
        <v>5000</v>
      </c>
      <c r="C57" s="9">
        <f t="shared" ref="C57:C66" si="3">B57/A57</f>
        <v>8928.5714285714275</v>
      </c>
      <c r="D57" s="2">
        <f>SUM(B$6:B57)</f>
        <v>260000</v>
      </c>
      <c r="E57" s="2">
        <f>SUM(C$6:C57)</f>
        <v>1264068.0107249487</v>
      </c>
      <c r="F57" s="10">
        <f>C$1*E57</f>
        <v>316017.00268123718</v>
      </c>
      <c r="G57" s="11">
        <f t="shared" ref="G57:G66" si="4">F57-D57</f>
        <v>56017.00268123718</v>
      </c>
      <c r="H57" s="12">
        <f>D57*0.125+D57</f>
        <v>292500</v>
      </c>
      <c r="I57" s="13">
        <f t="shared" si="2"/>
        <v>32500</v>
      </c>
    </row>
    <row r="58" spans="1:9">
      <c r="A58" s="1">
        <v>0.56999999999999995</v>
      </c>
      <c r="B58" s="9">
        <v>5000</v>
      </c>
      <c r="C58" s="9">
        <f t="shared" si="3"/>
        <v>8771.9298245614045</v>
      </c>
      <c r="D58" s="2">
        <f>SUM(B$6:B58)</f>
        <v>265000</v>
      </c>
      <c r="E58" s="2">
        <f>SUM(C$6:C58)</f>
        <v>1272839.9405495101</v>
      </c>
      <c r="F58" s="10">
        <f>C$1*E58</f>
        <v>318209.98513737752</v>
      </c>
      <c r="G58" s="11">
        <f t="shared" si="4"/>
        <v>53209.985137377516</v>
      </c>
      <c r="H58" s="12">
        <f>D58*0.125+D58</f>
        <v>298125</v>
      </c>
      <c r="I58" s="13">
        <f t="shared" si="2"/>
        <v>33125</v>
      </c>
    </row>
    <row r="59" spans="1:9">
      <c r="A59" s="1">
        <v>0.57999999999999996</v>
      </c>
      <c r="B59" s="9">
        <v>5000</v>
      </c>
      <c r="C59" s="9">
        <f t="shared" si="3"/>
        <v>8620.6896551724149</v>
      </c>
      <c r="D59" s="2">
        <f>SUM(B$6:B59)</f>
        <v>270000</v>
      </c>
      <c r="E59" s="2">
        <f>SUM(C$6:C59)</f>
        <v>1281460.6302046825</v>
      </c>
      <c r="F59" s="10">
        <f>C$1*E59</f>
        <v>320365.15755117062</v>
      </c>
      <c r="G59" s="11">
        <f t="shared" si="4"/>
        <v>50365.157551170618</v>
      </c>
      <c r="H59" s="12">
        <f>D59*0.125+D59</f>
        <v>303750</v>
      </c>
      <c r="I59" s="13">
        <f t="shared" si="2"/>
        <v>33750</v>
      </c>
    </row>
    <row r="60" spans="1:9">
      <c r="A60" s="1">
        <v>0.59</v>
      </c>
      <c r="B60" s="9">
        <v>5000</v>
      </c>
      <c r="C60" s="9">
        <f t="shared" si="3"/>
        <v>8474.5762711864409</v>
      </c>
      <c r="D60" s="2">
        <f>SUM(B$6:B60)</f>
        <v>275000</v>
      </c>
      <c r="E60" s="2">
        <f>SUM(C$6:C60)</f>
        <v>1289935.2064758688</v>
      </c>
      <c r="F60" s="10">
        <f>C$1*E60</f>
        <v>322483.80161896721</v>
      </c>
      <c r="G60" s="11">
        <f t="shared" si="4"/>
        <v>47483.801618967205</v>
      </c>
      <c r="H60" s="12">
        <f>D60*0.125+D60</f>
        <v>309375</v>
      </c>
      <c r="I60" s="13">
        <f t="shared" si="2"/>
        <v>34375</v>
      </c>
    </row>
    <row r="61" spans="1:9">
      <c r="A61" s="1">
        <v>0.6</v>
      </c>
      <c r="B61" s="9">
        <v>5000</v>
      </c>
      <c r="C61" s="9">
        <f t="shared" si="3"/>
        <v>8333.3333333333339</v>
      </c>
      <c r="D61" s="2">
        <f>SUM(B$6:B61)</f>
        <v>280000</v>
      </c>
      <c r="E61" s="2">
        <f>SUM(C$6:C61)</f>
        <v>1298268.5398092021</v>
      </c>
      <c r="F61" s="10">
        <f>C$1*E61</f>
        <v>324567.13495230052</v>
      </c>
      <c r="G61" s="11">
        <f t="shared" si="4"/>
        <v>44567.134952300519</v>
      </c>
      <c r="H61" s="12">
        <f>D61*0.125+D61</f>
        <v>315000</v>
      </c>
      <c r="I61" s="13">
        <f t="shared" si="2"/>
        <v>35000</v>
      </c>
    </row>
    <row r="62" spans="1:9">
      <c r="A62" s="1">
        <v>0.61</v>
      </c>
      <c r="B62" s="9">
        <v>5000</v>
      </c>
      <c r="C62" s="9">
        <f t="shared" si="3"/>
        <v>8196.7213114754104</v>
      </c>
      <c r="D62" s="2">
        <f>SUM(B$6:B62)</f>
        <v>285000</v>
      </c>
      <c r="E62" s="2">
        <f>SUM(C$6:C62)</f>
        <v>1306465.2611206775</v>
      </c>
      <c r="F62" s="10">
        <f>C$1*E62</f>
        <v>326616.31528016936</v>
      </c>
      <c r="G62" s="11">
        <f t="shared" si="4"/>
        <v>41616.315280169365</v>
      </c>
      <c r="H62" s="12">
        <f>D62*0.125+D62</f>
        <v>320625</v>
      </c>
      <c r="I62" s="13">
        <f t="shared" si="2"/>
        <v>35625</v>
      </c>
    </row>
    <row r="63" spans="1:9">
      <c r="A63" s="1">
        <v>0.62</v>
      </c>
      <c r="B63" s="9">
        <v>5000</v>
      </c>
      <c r="C63" s="9">
        <f t="shared" si="3"/>
        <v>8064.5161290322585</v>
      </c>
      <c r="D63" s="2">
        <f>SUM(B$6:B63)</f>
        <v>290000</v>
      </c>
      <c r="E63" s="2">
        <f>SUM(C$6:C63)</f>
        <v>1314529.7772497097</v>
      </c>
      <c r="F63" s="10">
        <f>C$1*E63</f>
        <v>328632.44431242743</v>
      </c>
      <c r="G63" s="11">
        <f t="shared" si="4"/>
        <v>38632.444312427426</v>
      </c>
      <c r="H63" s="12">
        <f>D63*0.125+D63</f>
        <v>326250</v>
      </c>
      <c r="I63" s="13">
        <f t="shared" si="2"/>
        <v>36250</v>
      </c>
    </row>
    <row r="64" spans="1:9">
      <c r="A64" s="36">
        <v>0.63</v>
      </c>
      <c r="B64" s="37">
        <v>5000</v>
      </c>
      <c r="C64" s="37">
        <f t="shared" si="3"/>
        <v>7936.5079365079364</v>
      </c>
      <c r="D64" s="38">
        <f>SUM(B$6:B64)</f>
        <v>295000</v>
      </c>
      <c r="E64" s="38">
        <f>SUM(C$6:C64)</f>
        <v>1322466.2851862176</v>
      </c>
      <c r="F64" s="39">
        <f>C$1*E64</f>
        <v>330616.57129655441</v>
      </c>
      <c r="G64" s="40">
        <f t="shared" si="4"/>
        <v>35616.571296554408</v>
      </c>
      <c r="H64" s="41">
        <f>D64*0.125+D64</f>
        <v>331875</v>
      </c>
      <c r="I64" s="42">
        <f t="shared" si="2"/>
        <v>36875</v>
      </c>
    </row>
    <row r="65" spans="1:9">
      <c r="A65" s="1">
        <v>0.64</v>
      </c>
      <c r="B65" s="9">
        <v>5000</v>
      </c>
      <c r="C65" s="9">
        <f t="shared" si="3"/>
        <v>7812.5</v>
      </c>
      <c r="D65" s="2">
        <f>SUM(B$6:B65)</f>
        <v>300000</v>
      </c>
      <c r="E65" s="2">
        <f>SUM(C$6:C65)</f>
        <v>1330278.7851862176</v>
      </c>
      <c r="F65" s="10">
        <f>C$1*E65</f>
        <v>332569.69629655441</v>
      </c>
      <c r="G65" s="11">
        <f t="shared" si="4"/>
        <v>32569.696296554408</v>
      </c>
      <c r="H65" s="12">
        <f>D65*0.125+D65</f>
        <v>337500</v>
      </c>
      <c r="I65" s="13">
        <f t="shared" si="2"/>
        <v>37500</v>
      </c>
    </row>
    <row r="66" spans="1:9" ht="15.75" thickBot="1">
      <c r="A66" s="1">
        <v>0.65</v>
      </c>
      <c r="B66" s="9">
        <v>5000</v>
      </c>
      <c r="C66" s="9">
        <f t="shared" si="3"/>
        <v>7692.3076923076924</v>
      </c>
      <c r="D66" s="2">
        <f>SUM(B$6:B66)</f>
        <v>305000</v>
      </c>
      <c r="E66" s="2">
        <f>SUM(C$6:C66)</f>
        <v>1337971.0928785254</v>
      </c>
      <c r="F66" s="43">
        <f>C$1*E66</f>
        <v>334492.77321963134</v>
      </c>
      <c r="G66" s="44">
        <f t="shared" si="4"/>
        <v>29492.773219631345</v>
      </c>
      <c r="H66" s="45">
        <f>D66*0.125+D66</f>
        <v>343125</v>
      </c>
      <c r="I66" s="46">
        <f t="shared" si="2"/>
        <v>38125</v>
      </c>
    </row>
  </sheetData>
  <mergeCells count="2"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Michie</dc:creator>
  <cp:lastModifiedBy>George Michie</cp:lastModifiedBy>
  <dcterms:created xsi:type="dcterms:W3CDTF">2011-01-26T21:53:15Z</dcterms:created>
  <dcterms:modified xsi:type="dcterms:W3CDTF">2011-01-26T21:53:53Z</dcterms:modified>
</cp:coreProperties>
</file>